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45" i="1" l="1"/>
  <c r="C45" i="1"/>
  <c r="C46" i="1" s="1"/>
  <c r="D45" i="1"/>
  <c r="D46" i="1" s="1"/>
  <c r="E46" i="1"/>
  <c r="F46" i="1" s="1"/>
  <c r="E43" i="1"/>
  <c r="F43" i="1" s="1"/>
  <c r="B44" i="1"/>
  <c r="C44" i="1"/>
  <c r="D44" i="1"/>
  <c r="E44" i="1"/>
  <c r="F44" i="1" s="1"/>
  <c r="B8" i="1"/>
  <c r="E8" i="1"/>
  <c r="E7" i="1"/>
  <c r="E14" i="1"/>
  <c r="E13" i="1"/>
  <c r="E20" i="1"/>
  <c r="E19" i="1"/>
  <c r="E26" i="1"/>
  <c r="E25" i="1"/>
  <c r="E32" i="1"/>
  <c r="E31" i="1"/>
  <c r="E38" i="1"/>
  <c r="E37" i="1"/>
  <c r="B46" i="1"/>
  <c r="E45" i="1" l="1"/>
  <c r="F45" i="1" s="1"/>
  <c r="C53" i="1" l="1"/>
  <c r="C52" i="1" l="1"/>
  <c r="F37" i="1" l="1"/>
  <c r="F31" i="1" l="1"/>
  <c r="F25" i="1"/>
  <c r="F19" i="1"/>
  <c r="F13" i="1"/>
  <c r="F7" i="1"/>
  <c r="D38" i="1" l="1"/>
  <c r="D32" i="1"/>
  <c r="D26" i="1"/>
  <c r="D14" i="1"/>
  <c r="C20" i="1"/>
  <c r="C8" i="1"/>
  <c r="B38" i="1"/>
  <c r="B20" i="1"/>
  <c r="C38" i="1" l="1"/>
  <c r="F38" i="1" s="1"/>
  <c r="C32" i="1"/>
  <c r="B32" i="1"/>
  <c r="C26" i="1"/>
  <c r="D20" i="1"/>
  <c r="D8" i="1"/>
  <c r="B26" i="1"/>
  <c r="C14" i="1"/>
  <c r="B14" i="1"/>
  <c r="F20" i="1" l="1"/>
  <c r="F32" i="1"/>
  <c r="F26" i="1"/>
  <c r="F8" i="1"/>
  <c r="F14" i="1"/>
  <c r="E1048576" i="1" l="1"/>
</calcChain>
</file>

<file path=xl/sharedStrings.xml><?xml version="1.0" encoding="utf-8"?>
<sst xmlns="http://schemas.openxmlformats.org/spreadsheetml/2006/main" count="72" uniqueCount="36">
  <si>
    <t>Категории</t>
  </si>
  <si>
    <t>Цены/поставщики</t>
  </si>
  <si>
    <t>Средняя</t>
  </si>
  <si>
    <t>Начальная цена</t>
  </si>
  <si>
    <t xml:space="preserve">Кол-во ед. товара  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</si>
  <si>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</si>
  <si>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</si>
  <si>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</si>
  <si>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</si>
  <si>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 и зарядкой</t>
  </si>
  <si>
    <t>Даты  сбора  данных</t>
  </si>
  <si>
    <t>Срок  действия  цен</t>
  </si>
  <si>
    <t>Наименование товара, тех.  Характеристики</t>
  </si>
  <si>
    <t>Игра настольная "Хоккей"</t>
  </si>
  <si>
    <t>Возрастная группа  3 +; Тип Игра спортивная; Количество игроков  2; Материал пластмасса; Игры спортивные; Вид хоккей; Размер 510x280*65 мм;Тип упаковки  коробка.</t>
  </si>
  <si>
    <t>Игра для активного отдыха "Твистер"</t>
  </si>
  <si>
    <t>Мягкий модуль</t>
  </si>
  <si>
    <t xml:space="preserve">«Трансформер-Горка 5» (5 элементов). куб40*40*40 см. – 1 шт., мат 80*80*10 см. – 1 шт. мат 60*60*10 см. – 1 шт., мат 40*40*10 см. – 1 шт. горка 60*40(7)*40 см./ступень 10 см. – 1 шт. </t>
  </si>
  <si>
    <t xml:space="preserve">Настольная игра Монополия </t>
  </si>
  <si>
    <t>Россия</t>
  </si>
  <si>
    <t>Игра настольная "Аэрохоккей"</t>
  </si>
  <si>
    <t>Тип Игра спортивная; Количество игроков  2; Материал пластмасса; Игры спортивные; Вид аэрохоккей; Направление развлекательная; Дополнительные характеристики; Размер 510x40x380 мм; Тип упаковки  коробка</t>
  </si>
  <si>
    <t>До 01 июня 2014</t>
  </si>
  <si>
    <t>ООО "ТК ЮграСпецСнаб" Исх. № 71 от 10.04.2014г.</t>
  </si>
  <si>
    <t>До 30 июня 2014</t>
  </si>
  <si>
    <t>ИП Чернавских АС Исх. № 28 от 11.04.2014г.</t>
  </si>
  <si>
    <t>ООО "Олимп" Исх. № 51 от 11.04.2014г.</t>
  </si>
  <si>
    <t>Начальная максимальная цена составила:</t>
  </si>
  <si>
    <t>1%=</t>
  </si>
  <si>
    <t>10%=</t>
  </si>
  <si>
    <t>Направлена на развитие всех познавательных процессов, расширение и углубление предметных знаний, формирование общеучебных умений и навыков по предмету Ботаника. Игра дает представление о различных растениях, знакомит с основными ботаническими терминами, углубляет знания в систематике растений.          Вес: 1,04, Габариты коробки: 830х415х195, Габариты упаковки : 400х270х55</t>
  </si>
  <si>
    <t>Игра знакомит с животным и растительным миром нашей планеты, расширяет кругозор, учит выделять общий признак предметов и группировать по признаку. ЛОТО позволяет моделировать множество различных игровых ситуаций. В процессе игры развивается логическое мышление, наблюдательность, внимание, память, совершенствуется мелкая моторика руки. Вес: 0,25, Габариты упаковки : 370х535х225</t>
  </si>
  <si>
    <t>Лото "Растения-животные"</t>
  </si>
  <si>
    <t>Викторина "Царство растений"</t>
  </si>
  <si>
    <t>Язык: русский; Количество игроков: до 5 человек; Возрастные ограничения: 6+; Размер игрового поля: 1210мм x 1770мм; Количество элементов: 3 шт; Материал: картон; Упаковка: коробка; Размер упаковки: 245мм x 245мм x 60мм; Вес: 460 г</t>
  </si>
  <si>
    <t xml:space="preserve"> Детям от: 8 лет до 13 лет 
Специальное издание с изображением 22 российских городов, выбранных самими россиянами, а также другими объектами, названия которых знакомы жителям нашей страны — например, аэропортами Шереметьево, Толмачево и др. Играйте и зарабатывайте на недвижимости, станьте монополистом и разбогатейте!Количество игроков: до 6 человек. В комплекте: 1 игровое поле. 6 оригинальных фишек (самолёт, гоночная машинка, скейтборд, гамбургер, конёк и мобильный телефон), 28 карточек Собственника, 16 карточек «Шанс», 16 карточек «Общественная казна», 1 пачка игровых денег, 32 зеленых дома, 12 красных отелей, 2 кубика, инструкция. Габариты: Размер упаковки: 40x27x6,5 см, Вес: 1.5 кг.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</si>
</sst>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wrapText="1"/>
    </xf>
    <xf numFmtId="3" fontId="1" fillId="0" borderId="0" xfId="0" applyNumberFormat="1" applyFont="1"/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1" fontId="0" fillId="0" borderId="0" xfId="0" applyNumberFormat="1"/>
    <xf numFmtId="0" fontId="3" fillId="0" borderId="18" xfId="0" applyFont="1" applyBorder="1" applyAlignment="1">
      <alignment horizontal="center" vertical="center" wrapText="1"/>
    </xf>
    <xf numFmtId="17" fontId="3" fillId="0" borderId="18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164" fontId="6" fillId="0" borderId="5" xfId="0" applyNumberFormat="1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center" vertical="top" wrapText="1"/>
    </xf>
    <xf numFmtId="164" fontId="6" fillId="0" borderId="18" xfId="0" applyNumberFormat="1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vertical="top" wrapText="1"/>
    </xf>
    <xf numFmtId="164" fontId="8" fillId="0" borderId="18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8576"/>
  <sheetViews>
    <sheetView tabSelected="1" topLeftCell="A7" workbookViewId="0">
      <selection activeCell="B28" sqref="B28:E28"/>
    </sheetView>
  </sheetViews>
  <sheetFormatPr defaultRowHeight="15" x14ac:dyDescent="0.25"/>
  <cols>
    <col min="1" max="1" width="29.140625" customWidth="1"/>
    <col min="2" max="2" width="18.42578125" customWidth="1"/>
    <col min="3" max="3" width="17.5703125" customWidth="1"/>
    <col min="4" max="4" width="18.42578125" customWidth="1"/>
    <col min="5" max="5" width="22" customWidth="1"/>
    <col min="6" max="6" width="28.85546875" customWidth="1"/>
  </cols>
  <sheetData>
    <row r="1" spans="1:6" ht="17.25" thickTop="1" thickBot="1" x14ac:dyDescent="0.3">
      <c r="A1" s="44" t="s">
        <v>0</v>
      </c>
      <c r="B1" s="46" t="s">
        <v>1</v>
      </c>
      <c r="C1" s="47"/>
      <c r="D1" s="48"/>
      <c r="E1" s="5" t="s">
        <v>2</v>
      </c>
      <c r="F1" s="6" t="s">
        <v>3</v>
      </c>
    </row>
    <row r="2" spans="1:6" ht="16.5" thickBot="1" x14ac:dyDescent="0.3">
      <c r="A2" s="45"/>
      <c r="B2" s="7">
        <v>1</v>
      </c>
      <c r="C2" s="7">
        <v>2</v>
      </c>
      <c r="D2" s="7">
        <v>3</v>
      </c>
      <c r="E2" s="8"/>
      <c r="F2" s="9"/>
    </row>
    <row r="3" spans="1:6" ht="13.5" customHeight="1" thickTop="1" x14ac:dyDescent="0.25">
      <c r="A3" s="43" t="s">
        <v>12</v>
      </c>
      <c r="B3" s="27" t="s">
        <v>13</v>
      </c>
      <c r="C3" s="28"/>
      <c r="D3" s="28"/>
      <c r="E3" s="29"/>
      <c r="F3" s="41"/>
    </row>
    <row r="4" spans="1:6" ht="29.25" customHeight="1" thickBot="1" x14ac:dyDescent="0.3">
      <c r="A4" s="26"/>
      <c r="B4" s="42" t="s">
        <v>14</v>
      </c>
      <c r="C4" s="33"/>
      <c r="D4" s="33"/>
      <c r="E4" s="34"/>
      <c r="F4" s="31"/>
    </row>
    <row r="5" spans="1:6" ht="15.75" thickBot="1" x14ac:dyDescent="0.3">
      <c r="A5" s="10" t="s">
        <v>4</v>
      </c>
      <c r="B5" s="35">
        <v>1</v>
      </c>
      <c r="C5" s="36"/>
      <c r="D5" s="36"/>
      <c r="E5" s="37"/>
      <c r="F5" s="11"/>
    </row>
    <row r="6" spans="1:6" ht="15.75" thickBot="1" x14ac:dyDescent="0.3">
      <c r="A6" s="10" t="s">
        <v>5</v>
      </c>
      <c r="B6" s="38" t="s">
        <v>19</v>
      </c>
      <c r="C6" s="39"/>
      <c r="D6" s="39"/>
      <c r="E6" s="40"/>
      <c r="F6" s="11"/>
    </row>
    <row r="7" spans="1:6" ht="15.75" thickBot="1" x14ac:dyDescent="0.3">
      <c r="A7" s="10" t="s">
        <v>6</v>
      </c>
      <c r="B7" s="18">
        <v>1985</v>
      </c>
      <c r="C7" s="18">
        <v>1985</v>
      </c>
      <c r="D7" s="18">
        <v>1985</v>
      </c>
      <c r="E7" s="18">
        <f>(B7+C7+D7)/3</f>
        <v>1985</v>
      </c>
      <c r="F7" s="19">
        <f>E7</f>
        <v>1985</v>
      </c>
    </row>
    <row r="8" spans="1:6" ht="15.75" thickBot="1" x14ac:dyDescent="0.3">
      <c r="A8" s="12" t="s">
        <v>7</v>
      </c>
      <c r="B8" s="20">
        <f>B5*B7</f>
        <v>1985</v>
      </c>
      <c r="C8" s="20">
        <f>B5*C7</f>
        <v>1985</v>
      </c>
      <c r="D8" s="20">
        <f>B5*D7</f>
        <v>1985</v>
      </c>
      <c r="E8" s="21">
        <f>(B8+C8+D8)/3</f>
        <v>1985</v>
      </c>
      <c r="F8" s="22">
        <f>E8</f>
        <v>1985</v>
      </c>
    </row>
    <row r="9" spans="1:6" ht="15.75" thickTop="1" x14ac:dyDescent="0.25">
      <c r="A9" s="43" t="s">
        <v>12</v>
      </c>
      <c r="B9" s="27" t="s">
        <v>15</v>
      </c>
      <c r="C9" s="28"/>
      <c r="D9" s="28"/>
      <c r="E9" s="29"/>
      <c r="F9" s="41"/>
    </row>
    <row r="10" spans="1:6" ht="41.25" customHeight="1" thickBot="1" x14ac:dyDescent="0.3">
      <c r="A10" s="26"/>
      <c r="B10" s="42" t="s">
        <v>34</v>
      </c>
      <c r="C10" s="33"/>
      <c r="D10" s="33"/>
      <c r="E10" s="34"/>
      <c r="F10" s="31"/>
    </row>
    <row r="11" spans="1:6" ht="15.75" thickBot="1" x14ac:dyDescent="0.3">
      <c r="A11" s="10" t="s">
        <v>4</v>
      </c>
      <c r="B11" s="35">
        <v>1</v>
      </c>
      <c r="C11" s="36"/>
      <c r="D11" s="36"/>
      <c r="E11" s="37"/>
      <c r="F11" s="11"/>
    </row>
    <row r="12" spans="1:6" ht="15.75" thickBot="1" x14ac:dyDescent="0.3">
      <c r="A12" s="10" t="s">
        <v>5</v>
      </c>
      <c r="B12" s="38" t="s">
        <v>19</v>
      </c>
      <c r="C12" s="39"/>
      <c r="D12" s="39"/>
      <c r="E12" s="40"/>
      <c r="F12" s="11"/>
    </row>
    <row r="13" spans="1:6" ht="15.75" thickBot="1" x14ac:dyDescent="0.3">
      <c r="A13" s="10" t="s">
        <v>6</v>
      </c>
      <c r="B13" s="18">
        <v>1785</v>
      </c>
      <c r="C13" s="18">
        <v>1785</v>
      </c>
      <c r="D13" s="18">
        <v>1785</v>
      </c>
      <c r="E13" s="18">
        <f>(B13+C13+D13)/3</f>
        <v>1785</v>
      </c>
      <c r="F13" s="19">
        <f>E13</f>
        <v>1785</v>
      </c>
    </row>
    <row r="14" spans="1:6" ht="15.75" thickBot="1" x14ac:dyDescent="0.3">
      <c r="A14" s="12" t="s">
        <v>7</v>
      </c>
      <c r="B14" s="20">
        <f>B11*B13</f>
        <v>1785</v>
      </c>
      <c r="C14" s="20">
        <f>B11*C13</f>
        <v>1785</v>
      </c>
      <c r="D14" s="20">
        <f>B11*D13</f>
        <v>1785</v>
      </c>
      <c r="E14" s="21">
        <f>(B14+C14+D14)/3</f>
        <v>1785</v>
      </c>
      <c r="F14" s="22">
        <f>E14</f>
        <v>1785</v>
      </c>
    </row>
    <row r="15" spans="1:6" ht="15.75" thickTop="1" x14ac:dyDescent="0.25">
      <c r="A15" s="43" t="s">
        <v>12</v>
      </c>
      <c r="B15" s="27" t="s">
        <v>16</v>
      </c>
      <c r="C15" s="28"/>
      <c r="D15" s="28"/>
      <c r="E15" s="29"/>
      <c r="F15" s="41"/>
    </row>
    <row r="16" spans="1:6" ht="31.5" customHeight="1" thickBot="1" x14ac:dyDescent="0.3">
      <c r="A16" s="26"/>
      <c r="B16" s="42" t="s">
        <v>17</v>
      </c>
      <c r="C16" s="33"/>
      <c r="D16" s="33"/>
      <c r="E16" s="34"/>
      <c r="F16" s="31"/>
    </row>
    <row r="17" spans="1:6" ht="15.75" thickBot="1" x14ac:dyDescent="0.3">
      <c r="A17" s="10" t="s">
        <v>4</v>
      </c>
      <c r="B17" s="35">
        <v>1</v>
      </c>
      <c r="C17" s="36"/>
      <c r="D17" s="36"/>
      <c r="E17" s="37"/>
      <c r="F17" s="11"/>
    </row>
    <row r="18" spans="1:6" ht="15.75" thickBot="1" x14ac:dyDescent="0.3">
      <c r="A18" s="10" t="s">
        <v>5</v>
      </c>
      <c r="B18" s="38" t="s">
        <v>19</v>
      </c>
      <c r="C18" s="39"/>
      <c r="D18" s="39"/>
      <c r="E18" s="40"/>
      <c r="F18" s="11"/>
    </row>
    <row r="19" spans="1:6" ht="15.75" thickBot="1" x14ac:dyDescent="0.3">
      <c r="A19" s="10" t="s">
        <v>6</v>
      </c>
      <c r="B19" s="18">
        <v>10000</v>
      </c>
      <c r="C19" s="18">
        <v>10000</v>
      </c>
      <c r="D19" s="18">
        <v>10000</v>
      </c>
      <c r="E19" s="18">
        <f>(B19+C19+D19)/3</f>
        <v>10000</v>
      </c>
      <c r="F19" s="19">
        <f>E19</f>
        <v>10000</v>
      </c>
    </row>
    <row r="20" spans="1:6" ht="15.75" thickBot="1" x14ac:dyDescent="0.3">
      <c r="A20" s="12" t="s">
        <v>7</v>
      </c>
      <c r="B20" s="20">
        <f>B17*B19</f>
        <v>10000</v>
      </c>
      <c r="C20" s="20">
        <f>B17*C19</f>
        <v>10000</v>
      </c>
      <c r="D20" s="20">
        <f>B17*D19</f>
        <v>10000</v>
      </c>
      <c r="E20" s="21">
        <f>(B20+C20+D20)/3</f>
        <v>10000</v>
      </c>
      <c r="F20" s="22">
        <f>E20</f>
        <v>10000</v>
      </c>
    </row>
    <row r="21" spans="1:6" ht="15.75" thickTop="1" x14ac:dyDescent="0.25">
      <c r="A21" s="43" t="s">
        <v>12</v>
      </c>
      <c r="B21" s="27" t="s">
        <v>32</v>
      </c>
      <c r="C21" s="28"/>
      <c r="D21" s="28"/>
      <c r="E21" s="29"/>
      <c r="F21" s="41"/>
    </row>
    <row r="22" spans="1:6" ht="60.75" customHeight="1" thickBot="1" x14ac:dyDescent="0.3">
      <c r="A22" s="26"/>
      <c r="B22" s="42" t="s">
        <v>31</v>
      </c>
      <c r="C22" s="33"/>
      <c r="D22" s="33"/>
      <c r="E22" s="34"/>
      <c r="F22" s="31"/>
    </row>
    <row r="23" spans="1:6" ht="15.75" thickBot="1" x14ac:dyDescent="0.3">
      <c r="A23" s="10" t="s">
        <v>4</v>
      </c>
      <c r="B23" s="35">
        <v>2</v>
      </c>
      <c r="C23" s="36"/>
      <c r="D23" s="36"/>
      <c r="E23" s="37"/>
      <c r="F23" s="11"/>
    </row>
    <row r="24" spans="1:6" ht="15.75" thickBot="1" x14ac:dyDescent="0.3">
      <c r="A24" s="10" t="s">
        <v>5</v>
      </c>
      <c r="B24" s="38" t="s">
        <v>19</v>
      </c>
      <c r="C24" s="39"/>
      <c r="D24" s="39"/>
      <c r="E24" s="40"/>
      <c r="F24" s="11"/>
    </row>
    <row r="25" spans="1:6" ht="15.75" thickBot="1" x14ac:dyDescent="0.3">
      <c r="A25" s="10" t="s">
        <v>6</v>
      </c>
      <c r="B25" s="18">
        <v>1000</v>
      </c>
      <c r="C25" s="18">
        <v>1000</v>
      </c>
      <c r="D25" s="18">
        <v>1000</v>
      </c>
      <c r="E25" s="18">
        <f>(B25+C25+D25)/3</f>
        <v>1000</v>
      </c>
      <c r="F25" s="19">
        <f>E25</f>
        <v>1000</v>
      </c>
    </row>
    <row r="26" spans="1:6" ht="15.75" thickBot="1" x14ac:dyDescent="0.3">
      <c r="A26" s="12" t="s">
        <v>7</v>
      </c>
      <c r="B26" s="20">
        <f>B23*B25</f>
        <v>2000</v>
      </c>
      <c r="C26" s="20">
        <f>B23*C25</f>
        <v>2000</v>
      </c>
      <c r="D26" s="20">
        <f>B23*D25</f>
        <v>2000</v>
      </c>
      <c r="E26" s="21">
        <f>(B26+C26+D26)/3</f>
        <v>2000</v>
      </c>
      <c r="F26" s="22">
        <f>E26</f>
        <v>2000</v>
      </c>
    </row>
    <row r="27" spans="1:6" ht="15.75" thickTop="1" x14ac:dyDescent="0.25">
      <c r="A27" s="43" t="s">
        <v>12</v>
      </c>
      <c r="B27" s="27" t="s">
        <v>18</v>
      </c>
      <c r="C27" s="28"/>
      <c r="D27" s="28"/>
      <c r="E27" s="29"/>
      <c r="F27" s="41"/>
    </row>
    <row r="28" spans="1:6" ht="114" customHeight="1" thickBot="1" x14ac:dyDescent="0.3">
      <c r="A28" s="26"/>
      <c r="B28" s="42" t="s">
        <v>35</v>
      </c>
      <c r="C28" s="33"/>
      <c r="D28" s="33"/>
      <c r="E28" s="34"/>
      <c r="F28" s="31"/>
    </row>
    <row r="29" spans="1:6" ht="15.75" thickBot="1" x14ac:dyDescent="0.3">
      <c r="A29" s="10" t="s">
        <v>4</v>
      </c>
      <c r="B29" s="35">
        <v>1</v>
      </c>
      <c r="C29" s="36"/>
      <c r="D29" s="36"/>
      <c r="E29" s="37"/>
      <c r="F29" s="11"/>
    </row>
    <row r="30" spans="1:6" ht="15.75" thickBot="1" x14ac:dyDescent="0.3">
      <c r="A30" s="10" t="s">
        <v>5</v>
      </c>
      <c r="B30" s="38" t="s">
        <v>19</v>
      </c>
      <c r="C30" s="39"/>
      <c r="D30" s="39"/>
      <c r="E30" s="40"/>
      <c r="F30" s="11"/>
    </row>
    <row r="31" spans="1:6" ht="15.75" thickBot="1" x14ac:dyDescent="0.3">
      <c r="A31" s="10" t="s">
        <v>6</v>
      </c>
      <c r="B31" s="18">
        <v>1000</v>
      </c>
      <c r="C31" s="18">
        <v>1000</v>
      </c>
      <c r="D31" s="18">
        <v>1000</v>
      </c>
      <c r="E31" s="18">
        <f>(B31+C31+D31)/3</f>
        <v>1000</v>
      </c>
      <c r="F31" s="19">
        <f>E31</f>
        <v>1000</v>
      </c>
    </row>
    <row r="32" spans="1:6" ht="15.75" thickBot="1" x14ac:dyDescent="0.3">
      <c r="A32" s="12" t="s">
        <v>7</v>
      </c>
      <c r="B32" s="20">
        <f>B29*B31</f>
        <v>1000</v>
      </c>
      <c r="C32" s="20">
        <f>B29*C31</f>
        <v>1000</v>
      </c>
      <c r="D32" s="20">
        <f>B29*D31</f>
        <v>1000</v>
      </c>
      <c r="E32" s="21">
        <f>(B32+C32+D32)/3</f>
        <v>1000</v>
      </c>
      <c r="F32" s="22">
        <f>E32</f>
        <v>1000</v>
      </c>
    </row>
    <row r="33" spans="1:6" ht="15.75" thickTop="1" x14ac:dyDescent="0.25">
      <c r="A33" s="43" t="s">
        <v>12</v>
      </c>
      <c r="B33" s="27" t="s">
        <v>33</v>
      </c>
      <c r="C33" s="28"/>
      <c r="D33" s="28"/>
      <c r="E33" s="29"/>
      <c r="F33" s="41"/>
    </row>
    <row r="34" spans="1:6" ht="54.75" customHeight="1" thickBot="1" x14ac:dyDescent="0.3">
      <c r="A34" s="26"/>
      <c r="B34" s="42" t="s">
        <v>30</v>
      </c>
      <c r="C34" s="33"/>
      <c r="D34" s="33"/>
      <c r="E34" s="34"/>
      <c r="F34" s="31"/>
    </row>
    <row r="35" spans="1:6" ht="15.75" thickBot="1" x14ac:dyDescent="0.3">
      <c r="A35" s="10" t="s">
        <v>4</v>
      </c>
      <c r="B35" s="35">
        <v>2</v>
      </c>
      <c r="C35" s="36"/>
      <c r="D35" s="36"/>
      <c r="E35" s="37"/>
      <c r="F35" s="11"/>
    </row>
    <row r="36" spans="1:6" ht="15.75" thickBot="1" x14ac:dyDescent="0.3">
      <c r="A36" s="10" t="s">
        <v>5</v>
      </c>
      <c r="B36" s="38" t="s">
        <v>19</v>
      </c>
      <c r="C36" s="39"/>
      <c r="D36" s="39"/>
      <c r="E36" s="40"/>
      <c r="F36" s="11"/>
    </row>
    <row r="37" spans="1:6" ht="15.75" thickBot="1" x14ac:dyDescent="0.3">
      <c r="A37" s="10" t="s">
        <v>6</v>
      </c>
      <c r="B37" s="18">
        <v>1000</v>
      </c>
      <c r="C37" s="18">
        <v>1000</v>
      </c>
      <c r="D37" s="18">
        <v>1000</v>
      </c>
      <c r="E37" s="18">
        <f>(B37+C37+D37)/3</f>
        <v>1000</v>
      </c>
      <c r="F37" s="19">
        <f>E37</f>
        <v>1000</v>
      </c>
    </row>
    <row r="38" spans="1:6" ht="16.5" customHeight="1" thickBot="1" x14ac:dyDescent="0.3">
      <c r="A38" s="12" t="s">
        <v>7</v>
      </c>
      <c r="B38" s="20">
        <f>B35*B37</f>
        <v>2000</v>
      </c>
      <c r="C38" s="20">
        <f>B35*C37</f>
        <v>2000</v>
      </c>
      <c r="D38" s="20">
        <f>B35*D37</f>
        <v>2000</v>
      </c>
      <c r="E38" s="21">
        <f>(B38+C38+D38)/3</f>
        <v>2000</v>
      </c>
      <c r="F38" s="22">
        <f>E38</f>
        <v>2000</v>
      </c>
    </row>
    <row r="39" spans="1:6" ht="15.75" customHeight="1" thickTop="1" x14ac:dyDescent="0.25">
      <c r="A39" s="25" t="s">
        <v>12</v>
      </c>
      <c r="B39" s="27" t="s">
        <v>20</v>
      </c>
      <c r="C39" s="28"/>
      <c r="D39" s="28"/>
      <c r="E39" s="29"/>
      <c r="F39" s="30"/>
    </row>
    <row r="40" spans="1:6" ht="42" customHeight="1" thickBot="1" x14ac:dyDescent="0.3">
      <c r="A40" s="26"/>
      <c r="B40" s="32" t="s">
        <v>21</v>
      </c>
      <c r="C40" s="33"/>
      <c r="D40" s="33"/>
      <c r="E40" s="34"/>
      <c r="F40" s="31"/>
    </row>
    <row r="41" spans="1:6" ht="15.75" thickBot="1" x14ac:dyDescent="0.3">
      <c r="A41" s="10" t="s">
        <v>4</v>
      </c>
      <c r="B41" s="35">
        <v>1</v>
      </c>
      <c r="C41" s="36"/>
      <c r="D41" s="36"/>
      <c r="E41" s="37"/>
      <c r="F41" s="11"/>
    </row>
    <row r="42" spans="1:6" ht="15.75" customHeight="1" thickBot="1" x14ac:dyDescent="0.3">
      <c r="A42" s="10" t="s">
        <v>5</v>
      </c>
      <c r="B42" s="38"/>
      <c r="C42" s="39"/>
      <c r="D42" s="39"/>
      <c r="E42" s="40"/>
      <c r="F42" s="11"/>
    </row>
    <row r="43" spans="1:6" ht="15.75" customHeight="1" thickBot="1" x14ac:dyDescent="0.3">
      <c r="A43" s="10" t="s">
        <v>6</v>
      </c>
      <c r="B43" s="18">
        <v>1485</v>
      </c>
      <c r="C43" s="18">
        <v>1485</v>
      </c>
      <c r="D43" s="18">
        <v>1485</v>
      </c>
      <c r="E43" s="18">
        <f>(B43+C43+D43)/3</f>
        <v>1485</v>
      </c>
      <c r="F43" s="19">
        <f>E43</f>
        <v>1485</v>
      </c>
    </row>
    <row r="44" spans="1:6" ht="15.75" thickBot="1" x14ac:dyDescent="0.3">
      <c r="A44" s="12" t="s">
        <v>7</v>
      </c>
      <c r="B44" s="20">
        <f>B41*B43</f>
        <v>1485</v>
      </c>
      <c r="C44" s="20">
        <f>B41*C43</f>
        <v>1485</v>
      </c>
      <c r="D44" s="20">
        <f>B41*D43</f>
        <v>1485</v>
      </c>
      <c r="E44" s="21">
        <f>(B44+C44+D44)/3</f>
        <v>1485</v>
      </c>
      <c r="F44" s="22">
        <f>E44</f>
        <v>1485</v>
      </c>
    </row>
    <row r="45" spans="1:6" ht="16.5" customHeight="1" thickTop="1" thickBot="1" x14ac:dyDescent="0.3">
      <c r="A45" s="2" t="s">
        <v>8</v>
      </c>
      <c r="B45" s="23">
        <f>B14+B20+B26+B32+B38+B44+B7</f>
        <v>20255</v>
      </c>
      <c r="C45" s="23">
        <f>C14+C20+C26+C32+C38+C44+C7</f>
        <v>20255</v>
      </c>
      <c r="D45" s="23">
        <f>D14+D20+D26+D32+D38+D44+D7</f>
        <v>20255</v>
      </c>
      <c r="E45" s="21">
        <f>ROUNDUP((B45+C45+D45)/3,2)</f>
        <v>20255</v>
      </c>
      <c r="F45" s="19">
        <f>E45</f>
        <v>20255</v>
      </c>
    </row>
    <row r="46" spans="1:6" ht="16.5" thickTop="1" thickBot="1" x14ac:dyDescent="0.3">
      <c r="A46" s="1" t="s">
        <v>9</v>
      </c>
      <c r="B46" s="23">
        <f>B45</f>
        <v>20255</v>
      </c>
      <c r="C46" s="23">
        <f t="shared" ref="C46" si="0">C45</f>
        <v>20255</v>
      </c>
      <c r="D46" s="23">
        <f>D45</f>
        <v>20255</v>
      </c>
      <c r="E46" s="21">
        <f>E14+E20+E26+E32+E38+E44+H10+E8</f>
        <v>20255</v>
      </c>
      <c r="F46" s="22">
        <f>E46</f>
        <v>20255</v>
      </c>
    </row>
    <row r="47" spans="1:6" ht="57.75" customHeight="1" thickTop="1" thickBot="1" x14ac:dyDescent="0.3">
      <c r="A47" s="1" t="s">
        <v>10</v>
      </c>
      <c r="B47" s="15" t="s">
        <v>23</v>
      </c>
      <c r="C47" s="15" t="s">
        <v>26</v>
      </c>
      <c r="D47" s="15" t="s">
        <v>25</v>
      </c>
      <c r="E47" s="15"/>
      <c r="F47" s="3"/>
    </row>
    <row r="48" spans="1:6" ht="21" customHeight="1" thickTop="1" thickBot="1" x14ac:dyDescent="0.3">
      <c r="A48" s="1" t="s">
        <v>11</v>
      </c>
      <c r="B48" s="14" t="s">
        <v>24</v>
      </c>
      <c r="C48" s="14" t="s">
        <v>24</v>
      </c>
      <c r="D48" s="14" t="s">
        <v>22</v>
      </c>
      <c r="E48" s="14"/>
      <c r="F48" s="3"/>
    </row>
    <row r="49" spans="1:5" ht="15.75" thickTop="1" x14ac:dyDescent="0.25"/>
    <row r="50" spans="1:5" x14ac:dyDescent="0.25">
      <c r="E50" s="4"/>
    </row>
    <row r="51" spans="1:5" ht="15.75" x14ac:dyDescent="0.25">
      <c r="A51" s="24" t="s">
        <v>27</v>
      </c>
      <c r="B51" s="24"/>
      <c r="C51" s="16">
        <v>20255</v>
      </c>
    </row>
    <row r="52" spans="1:5" ht="15.75" x14ac:dyDescent="0.25">
      <c r="B52" s="17" t="s">
        <v>28</v>
      </c>
      <c r="C52" s="16">
        <f>C51*1%</f>
        <v>202.55</v>
      </c>
    </row>
    <row r="53" spans="1:5" ht="15.75" x14ac:dyDescent="0.25">
      <c r="B53" s="17" t="s">
        <v>29</v>
      </c>
      <c r="C53" s="16">
        <f>C51*10%</f>
        <v>2025.5</v>
      </c>
    </row>
    <row r="1048576" spans="5:5" x14ac:dyDescent="0.25">
      <c r="E1048576" s="13">
        <f>SUM(E8:E1048575)</f>
        <v>77035</v>
      </c>
    </row>
  </sheetData>
  <mergeCells count="45">
    <mergeCell ref="A1:A2"/>
    <mergeCell ref="B1:D1"/>
    <mergeCell ref="B3:E3"/>
    <mergeCell ref="A3:A4"/>
    <mergeCell ref="B4:E4"/>
    <mergeCell ref="F3:F4"/>
    <mergeCell ref="B5:E5"/>
    <mergeCell ref="B6:E6"/>
    <mergeCell ref="B10:E10"/>
    <mergeCell ref="B11:E11"/>
    <mergeCell ref="A9:A10"/>
    <mergeCell ref="B9:E9"/>
    <mergeCell ref="F9:F10"/>
    <mergeCell ref="F15:F16"/>
    <mergeCell ref="B16:E16"/>
    <mergeCell ref="B12:E12"/>
    <mergeCell ref="A15:A16"/>
    <mergeCell ref="B15:E15"/>
    <mergeCell ref="F21:F22"/>
    <mergeCell ref="B22:E22"/>
    <mergeCell ref="B23:E23"/>
    <mergeCell ref="B24:E24"/>
    <mergeCell ref="A27:A28"/>
    <mergeCell ref="B27:E27"/>
    <mergeCell ref="F27:F28"/>
    <mergeCell ref="B28:E28"/>
    <mergeCell ref="A33:A34"/>
    <mergeCell ref="B33:E33"/>
    <mergeCell ref="B17:E17"/>
    <mergeCell ref="B18:E18"/>
    <mergeCell ref="A21:A22"/>
    <mergeCell ref="B21:E21"/>
    <mergeCell ref="F33:F34"/>
    <mergeCell ref="B34:E34"/>
    <mergeCell ref="B35:E35"/>
    <mergeCell ref="B36:E36"/>
    <mergeCell ref="B29:E29"/>
    <mergeCell ref="B30:E30"/>
    <mergeCell ref="A51:B51"/>
    <mergeCell ref="A39:A40"/>
    <mergeCell ref="B39:E39"/>
    <mergeCell ref="F39:F40"/>
    <mergeCell ref="B40:E40"/>
    <mergeCell ref="B41:E41"/>
    <mergeCell ref="B42:E42"/>
  </mergeCells>
  <pageMargins left="0.7" right="0.7" top="0.75" bottom="0.75" header="0.3" footer="0.3"/>
  <pageSetup paperSize="9" scale="97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2014-05-12T09:23:02Z</dcterms:modified>
</cp:coreProperties>
</file>